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ГРАММИСТ\для сайта\"/>
    </mc:Choice>
  </mc:AlternateContent>
  <xr:revisionPtr revIDLastSave="0" documentId="8_{64F71A3E-6ECC-42C8-A6F2-C700E494A082}" xr6:coauthVersionLast="45" xr6:coauthVersionMax="45" xr10:uidLastSave="{00000000-0000-0000-0000-000000000000}"/>
  <bookViews>
    <workbookView xWindow="-120" yWindow="-120" windowWidth="21840" windowHeight="13140" xr2:uid="{2ED9AFE9-4A8F-4BA3-950A-583BB5281AC8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C22" i="1"/>
  <c r="D18" i="1"/>
  <c r="C18" i="1"/>
  <c r="D17" i="1"/>
  <c r="C17" i="1"/>
  <c r="C21" i="1" s="1"/>
  <c r="D12" i="1"/>
  <c r="C12" i="1"/>
  <c r="D21" i="1" l="1"/>
  <c r="C19" i="1"/>
  <c r="C20" i="1"/>
  <c r="D19" i="1"/>
  <c r="D20" i="1"/>
</calcChain>
</file>

<file path=xl/sharedStrings.xml><?xml version="1.0" encoding="utf-8"?>
<sst xmlns="http://schemas.openxmlformats.org/spreadsheetml/2006/main" count="67" uniqueCount="53">
  <si>
    <t>Информация по тарифам на жилищно-коммунальные услуги на 2020 год ( с НДС)</t>
  </si>
  <si>
    <t>Вид услуги</t>
  </si>
  <si>
    <t>Ед. измерения</t>
  </si>
  <si>
    <t>Примечание</t>
  </si>
  <si>
    <t>Поставщик услуги</t>
  </si>
  <si>
    <t>Тариф 
на 2020 год</t>
  </si>
  <si>
    <t>с 01.01. 2020 по 30.06.2020</t>
  </si>
  <si>
    <t>с 01.07.2020 по 31.12.2020</t>
  </si>
  <si>
    <t>Содержание жилого помещения в жилых домах, оборудованных лифтом (базовая ставка)</t>
  </si>
  <si>
    <t>руб./кв.м. общ.площ.</t>
  </si>
  <si>
    <t>Постановления администрации города Магнитогорска Челябинской области от 21.12.2018 № 16012-П "Об установлении платы за жилое помещение"</t>
  </si>
  <si>
    <t>Содержание жилого помещения в жилых домах без лифтов (базовая ставка)</t>
  </si>
  <si>
    <t>Содержание и ремонт мусоропроводов</t>
  </si>
  <si>
    <t>Обслуживание общедомовых сетей электроснабжения для домов, оборудованных в установленном порядке электрическими плитами</t>
  </si>
  <si>
    <t>Техническое обслуживание  лифтов</t>
  </si>
  <si>
    <t>ООО "Лифт", 
455021, г. Магнитогорск, пр. Ленина, дом 162/1</t>
  </si>
  <si>
    <t>Вывоз и захоронение твердых бытовых отходов</t>
  </si>
  <si>
    <t>Содержание индивидуального теплового пункта</t>
  </si>
  <si>
    <t xml:space="preserve">  руб./кв.м. общ.площ.</t>
  </si>
  <si>
    <t>Обслуживание внутридомового газового оборудования</t>
  </si>
  <si>
    <t>ОАО"Газпром газораспределение Челябинск",
 454092, г.Челябинск, ул. Ильменская, дом 2</t>
  </si>
  <si>
    <t>Обращение с твердыми коммунальными отходами</t>
  </si>
  <si>
    <t>руб./чел.</t>
  </si>
  <si>
    <t>ООО "Центр коммунального сервиса"
 455000, г. Магнитогорск, пр. Ленина, 46</t>
  </si>
  <si>
    <t>Постановление Министерства тарифного регулирования и энергетики Челябинской области   от 26.06.2019 № 50/5</t>
  </si>
  <si>
    <t>руб/куб.м.</t>
  </si>
  <si>
    <t xml:space="preserve">Водоснабжение </t>
  </si>
  <si>
    <t>руб./куб.м.</t>
  </si>
  <si>
    <t xml:space="preserve"> МП трест "Водоканал"МО г.Магнитогорск, 
455000, г. Магнитогорск, ул. Советская, дом 30</t>
  </si>
  <si>
    <t>Постановление Министерства тарифного регулирования и энергетики Челябинской области   от 28.11.2019 №88/73</t>
  </si>
  <si>
    <t>Водоотведение</t>
  </si>
  <si>
    <t>Горячее водоснабжение</t>
  </si>
  <si>
    <t>МП  Трест "Теплофикация", 
455045, г. Магнитогорск, ул. Б.Ручьева, дом 5 А</t>
  </si>
  <si>
    <t>Постановление Министерства тарифного регулирования и энергетики Челябинской области от 26.06.2018 от 35/1, в ред. от 27.12.2019 №103/44</t>
  </si>
  <si>
    <t xml:space="preserve"> -компонент  холодная вода</t>
  </si>
  <si>
    <t>руб./куб.м</t>
  </si>
  <si>
    <t xml:space="preserve"> -компонент тепловая энергия </t>
  </si>
  <si>
    <t>руб./Гкал</t>
  </si>
  <si>
    <t xml:space="preserve"> -норматив подогрева 0,06928</t>
  </si>
  <si>
    <t xml:space="preserve"> -норматив подогрева 0,06015</t>
  </si>
  <si>
    <t xml:space="preserve"> -норматив подогрева 0,05553</t>
  </si>
  <si>
    <t>Центральное отопление</t>
  </si>
  <si>
    <t>Электроэнергия
-       для населения, проживающего в домах, оборудованных в установленном порядке   стационарными электроплитами и (или) электроотопительными установками
-       для населения, проживающего в других домах</t>
  </si>
  <si>
    <t>руб./Квт.</t>
  </si>
  <si>
    <t>ООО "Магнитогорская энергетическая компания", 
455038, г. Магнитогорск, ул Сов.Армии, дом 8/1</t>
  </si>
  <si>
    <t xml:space="preserve">
2,27
3,25</t>
  </si>
  <si>
    <t xml:space="preserve">
2,35
336</t>
  </si>
  <si>
    <t>Постановление Министерства тарифного регулирования и энергетики Челябинской области от 05.12.2019 от 90/1</t>
  </si>
  <si>
    <t>Газоснабжение</t>
  </si>
  <si>
    <t>руб/ м3</t>
  </si>
  <si>
    <t>ООО «НОВАТЭК-Челябинск», 
455001, г Магнитогорск, ул. Завенягина, 14/1</t>
  </si>
  <si>
    <t>Постановление Министерства тарифного регулирования и энергетики Челябинской области от 27.06.2019 №51/4</t>
  </si>
  <si>
    <t>ООО "КУРС", 
455000, г. Магнитогорск, ул. Н.Шишка, дом 11/1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</si>
</sst>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1"/>
    </font>
    <font>
      <sz val="14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b/>
      <i/>
      <sz val="10"/>
      <name val="Times New Roman"/>
      <family val="1"/>
      <charset val="1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left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left" vertical="center" wrapText="1" indent="1"/>
    </xf>
    <xf numFmtId="4" fontId="11" fillId="2" borderId="2" xfId="0" applyNumberFormat="1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right" vertical="center" wrapText="1" indent="1"/>
    </xf>
    <xf numFmtId="4" fontId="7" fillId="0" borderId="4" xfId="0" applyNumberFormat="1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3" fillId="0" borderId="0" xfId="0" applyNumberFormat="1" applyFont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" fontId="5" fillId="3" borderId="0" xfId="0" applyNumberFormat="1" applyFont="1" applyFill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CD56-4936-477B-ADD0-8698A3E65511}">
  <dimension ref="A1:AK159"/>
  <sheetViews>
    <sheetView tabSelected="1" zoomScale="80" zoomScaleNormal="80" workbookViewId="0">
      <selection activeCell="E4" sqref="E4:E7"/>
    </sheetView>
  </sheetViews>
  <sheetFormatPr defaultRowHeight="15" outlineLevelRow="1" outlineLevelCol="1" x14ac:dyDescent="0.25"/>
  <cols>
    <col min="1" max="1" width="58.85546875" customWidth="1"/>
    <col min="2" max="2" width="15.140625" customWidth="1"/>
    <col min="3" max="3" width="15.140625" customWidth="1" collapsed="1"/>
    <col min="4" max="4" width="14.42578125" customWidth="1"/>
    <col min="5" max="5" width="61.28515625" customWidth="1" outlineLevel="1"/>
    <col min="6" max="6" width="46.85546875" style="49" customWidth="1"/>
    <col min="221" max="221" width="58.85546875" customWidth="1"/>
    <col min="222" max="222" width="15.140625" customWidth="1"/>
    <col min="223" max="257" width="0" hidden="1" customWidth="1"/>
    <col min="258" max="258" width="15.140625" customWidth="1"/>
    <col min="259" max="259" width="14.42578125" customWidth="1"/>
    <col min="260" max="261" width="0" hidden="1" customWidth="1"/>
    <col min="262" max="262" width="46.85546875" customWidth="1"/>
    <col min="477" max="477" width="58.85546875" customWidth="1"/>
    <col min="478" max="478" width="15.140625" customWidth="1"/>
    <col min="479" max="513" width="0" hidden="1" customWidth="1"/>
    <col min="514" max="514" width="15.140625" customWidth="1"/>
    <col min="515" max="515" width="14.42578125" customWidth="1"/>
    <col min="516" max="517" width="0" hidden="1" customWidth="1"/>
    <col min="518" max="518" width="46.85546875" customWidth="1"/>
    <col min="733" max="733" width="58.85546875" customWidth="1"/>
    <col min="734" max="734" width="15.140625" customWidth="1"/>
    <col min="735" max="769" width="0" hidden="1" customWidth="1"/>
    <col min="770" max="770" width="15.140625" customWidth="1"/>
    <col min="771" max="771" width="14.42578125" customWidth="1"/>
    <col min="772" max="773" width="0" hidden="1" customWidth="1"/>
    <col min="774" max="774" width="46.85546875" customWidth="1"/>
    <col min="989" max="989" width="58.85546875" customWidth="1"/>
    <col min="990" max="990" width="15.140625" customWidth="1"/>
    <col min="991" max="1025" width="0" hidden="1" customWidth="1"/>
    <col min="1026" max="1026" width="15.140625" customWidth="1"/>
    <col min="1027" max="1027" width="14.42578125" customWidth="1"/>
    <col min="1028" max="1029" width="0" hidden="1" customWidth="1"/>
    <col min="1030" max="1030" width="46.85546875" customWidth="1"/>
    <col min="1245" max="1245" width="58.85546875" customWidth="1"/>
    <col min="1246" max="1246" width="15.140625" customWidth="1"/>
    <col min="1247" max="1281" width="0" hidden="1" customWidth="1"/>
    <col min="1282" max="1282" width="15.140625" customWidth="1"/>
    <col min="1283" max="1283" width="14.42578125" customWidth="1"/>
    <col min="1284" max="1285" width="0" hidden="1" customWidth="1"/>
    <col min="1286" max="1286" width="46.85546875" customWidth="1"/>
    <col min="1501" max="1501" width="58.85546875" customWidth="1"/>
    <col min="1502" max="1502" width="15.140625" customWidth="1"/>
    <col min="1503" max="1537" width="0" hidden="1" customWidth="1"/>
    <col min="1538" max="1538" width="15.140625" customWidth="1"/>
    <col min="1539" max="1539" width="14.42578125" customWidth="1"/>
    <col min="1540" max="1541" width="0" hidden="1" customWidth="1"/>
    <col min="1542" max="1542" width="46.85546875" customWidth="1"/>
    <col min="1757" max="1757" width="58.85546875" customWidth="1"/>
    <col min="1758" max="1758" width="15.140625" customWidth="1"/>
    <col min="1759" max="1793" width="0" hidden="1" customWidth="1"/>
    <col min="1794" max="1794" width="15.140625" customWidth="1"/>
    <col min="1795" max="1795" width="14.42578125" customWidth="1"/>
    <col min="1796" max="1797" width="0" hidden="1" customWidth="1"/>
    <col min="1798" max="1798" width="46.85546875" customWidth="1"/>
    <col min="2013" max="2013" width="58.85546875" customWidth="1"/>
    <col min="2014" max="2014" width="15.140625" customWidth="1"/>
    <col min="2015" max="2049" width="0" hidden="1" customWidth="1"/>
    <col min="2050" max="2050" width="15.140625" customWidth="1"/>
    <col min="2051" max="2051" width="14.42578125" customWidth="1"/>
    <col min="2052" max="2053" width="0" hidden="1" customWidth="1"/>
    <col min="2054" max="2054" width="46.85546875" customWidth="1"/>
    <col min="2269" max="2269" width="58.85546875" customWidth="1"/>
    <col min="2270" max="2270" width="15.140625" customWidth="1"/>
    <col min="2271" max="2305" width="0" hidden="1" customWidth="1"/>
    <col min="2306" max="2306" width="15.140625" customWidth="1"/>
    <col min="2307" max="2307" width="14.42578125" customWidth="1"/>
    <col min="2308" max="2309" width="0" hidden="1" customWidth="1"/>
    <col min="2310" max="2310" width="46.85546875" customWidth="1"/>
    <col min="2525" max="2525" width="58.85546875" customWidth="1"/>
    <col min="2526" max="2526" width="15.140625" customWidth="1"/>
    <col min="2527" max="2561" width="0" hidden="1" customWidth="1"/>
    <col min="2562" max="2562" width="15.140625" customWidth="1"/>
    <col min="2563" max="2563" width="14.42578125" customWidth="1"/>
    <col min="2564" max="2565" width="0" hidden="1" customWidth="1"/>
    <col min="2566" max="2566" width="46.85546875" customWidth="1"/>
    <col min="2781" max="2781" width="58.85546875" customWidth="1"/>
    <col min="2782" max="2782" width="15.140625" customWidth="1"/>
    <col min="2783" max="2817" width="0" hidden="1" customWidth="1"/>
    <col min="2818" max="2818" width="15.140625" customWidth="1"/>
    <col min="2819" max="2819" width="14.42578125" customWidth="1"/>
    <col min="2820" max="2821" width="0" hidden="1" customWidth="1"/>
    <col min="2822" max="2822" width="46.85546875" customWidth="1"/>
    <col min="3037" max="3037" width="58.85546875" customWidth="1"/>
    <col min="3038" max="3038" width="15.140625" customWidth="1"/>
    <col min="3039" max="3073" width="0" hidden="1" customWidth="1"/>
    <col min="3074" max="3074" width="15.140625" customWidth="1"/>
    <col min="3075" max="3075" width="14.42578125" customWidth="1"/>
    <col min="3076" max="3077" width="0" hidden="1" customWidth="1"/>
    <col min="3078" max="3078" width="46.85546875" customWidth="1"/>
    <col min="3293" max="3293" width="58.85546875" customWidth="1"/>
    <col min="3294" max="3294" width="15.140625" customWidth="1"/>
    <col min="3295" max="3329" width="0" hidden="1" customWidth="1"/>
    <col min="3330" max="3330" width="15.140625" customWidth="1"/>
    <col min="3331" max="3331" width="14.42578125" customWidth="1"/>
    <col min="3332" max="3333" width="0" hidden="1" customWidth="1"/>
    <col min="3334" max="3334" width="46.85546875" customWidth="1"/>
    <col min="3549" max="3549" width="58.85546875" customWidth="1"/>
    <col min="3550" max="3550" width="15.140625" customWidth="1"/>
    <col min="3551" max="3585" width="0" hidden="1" customWidth="1"/>
    <col min="3586" max="3586" width="15.140625" customWidth="1"/>
    <col min="3587" max="3587" width="14.42578125" customWidth="1"/>
    <col min="3588" max="3589" width="0" hidden="1" customWidth="1"/>
    <col min="3590" max="3590" width="46.85546875" customWidth="1"/>
    <col min="3805" max="3805" width="58.85546875" customWidth="1"/>
    <col min="3806" max="3806" width="15.140625" customWidth="1"/>
    <col min="3807" max="3841" width="0" hidden="1" customWidth="1"/>
    <col min="3842" max="3842" width="15.140625" customWidth="1"/>
    <col min="3843" max="3843" width="14.42578125" customWidth="1"/>
    <col min="3844" max="3845" width="0" hidden="1" customWidth="1"/>
    <col min="3846" max="3846" width="46.85546875" customWidth="1"/>
    <col min="4061" max="4061" width="58.85546875" customWidth="1"/>
    <col min="4062" max="4062" width="15.140625" customWidth="1"/>
    <col min="4063" max="4097" width="0" hidden="1" customWidth="1"/>
    <col min="4098" max="4098" width="15.140625" customWidth="1"/>
    <col min="4099" max="4099" width="14.42578125" customWidth="1"/>
    <col min="4100" max="4101" width="0" hidden="1" customWidth="1"/>
    <col min="4102" max="4102" width="46.85546875" customWidth="1"/>
    <col min="4317" max="4317" width="58.85546875" customWidth="1"/>
    <col min="4318" max="4318" width="15.140625" customWidth="1"/>
    <col min="4319" max="4353" width="0" hidden="1" customWidth="1"/>
    <col min="4354" max="4354" width="15.140625" customWidth="1"/>
    <col min="4355" max="4355" width="14.42578125" customWidth="1"/>
    <col min="4356" max="4357" width="0" hidden="1" customWidth="1"/>
    <col min="4358" max="4358" width="46.85546875" customWidth="1"/>
    <col min="4573" max="4573" width="58.85546875" customWidth="1"/>
    <col min="4574" max="4574" width="15.140625" customWidth="1"/>
    <col min="4575" max="4609" width="0" hidden="1" customWidth="1"/>
    <col min="4610" max="4610" width="15.140625" customWidth="1"/>
    <col min="4611" max="4611" width="14.42578125" customWidth="1"/>
    <col min="4612" max="4613" width="0" hidden="1" customWidth="1"/>
    <col min="4614" max="4614" width="46.85546875" customWidth="1"/>
    <col min="4829" max="4829" width="58.85546875" customWidth="1"/>
    <col min="4830" max="4830" width="15.140625" customWidth="1"/>
    <col min="4831" max="4865" width="0" hidden="1" customWidth="1"/>
    <col min="4866" max="4866" width="15.140625" customWidth="1"/>
    <col min="4867" max="4867" width="14.42578125" customWidth="1"/>
    <col min="4868" max="4869" width="0" hidden="1" customWidth="1"/>
    <col min="4870" max="4870" width="46.85546875" customWidth="1"/>
    <col min="5085" max="5085" width="58.85546875" customWidth="1"/>
    <col min="5086" max="5086" width="15.140625" customWidth="1"/>
    <col min="5087" max="5121" width="0" hidden="1" customWidth="1"/>
    <col min="5122" max="5122" width="15.140625" customWidth="1"/>
    <col min="5123" max="5123" width="14.42578125" customWidth="1"/>
    <col min="5124" max="5125" width="0" hidden="1" customWidth="1"/>
    <col min="5126" max="5126" width="46.85546875" customWidth="1"/>
    <col min="5341" max="5341" width="58.85546875" customWidth="1"/>
    <col min="5342" max="5342" width="15.140625" customWidth="1"/>
    <col min="5343" max="5377" width="0" hidden="1" customWidth="1"/>
    <col min="5378" max="5378" width="15.140625" customWidth="1"/>
    <col min="5379" max="5379" width="14.42578125" customWidth="1"/>
    <col min="5380" max="5381" width="0" hidden="1" customWidth="1"/>
    <col min="5382" max="5382" width="46.85546875" customWidth="1"/>
    <col min="5597" max="5597" width="58.85546875" customWidth="1"/>
    <col min="5598" max="5598" width="15.140625" customWidth="1"/>
    <col min="5599" max="5633" width="0" hidden="1" customWidth="1"/>
    <col min="5634" max="5634" width="15.140625" customWidth="1"/>
    <col min="5635" max="5635" width="14.42578125" customWidth="1"/>
    <col min="5636" max="5637" width="0" hidden="1" customWidth="1"/>
    <col min="5638" max="5638" width="46.85546875" customWidth="1"/>
    <col min="5853" max="5853" width="58.85546875" customWidth="1"/>
    <col min="5854" max="5854" width="15.140625" customWidth="1"/>
    <col min="5855" max="5889" width="0" hidden="1" customWidth="1"/>
    <col min="5890" max="5890" width="15.140625" customWidth="1"/>
    <col min="5891" max="5891" width="14.42578125" customWidth="1"/>
    <col min="5892" max="5893" width="0" hidden="1" customWidth="1"/>
    <col min="5894" max="5894" width="46.85546875" customWidth="1"/>
    <col min="6109" max="6109" width="58.85546875" customWidth="1"/>
    <col min="6110" max="6110" width="15.140625" customWidth="1"/>
    <col min="6111" max="6145" width="0" hidden="1" customWidth="1"/>
    <col min="6146" max="6146" width="15.140625" customWidth="1"/>
    <col min="6147" max="6147" width="14.42578125" customWidth="1"/>
    <col min="6148" max="6149" width="0" hidden="1" customWidth="1"/>
    <col min="6150" max="6150" width="46.85546875" customWidth="1"/>
    <col min="6365" max="6365" width="58.85546875" customWidth="1"/>
    <col min="6366" max="6366" width="15.140625" customWidth="1"/>
    <col min="6367" max="6401" width="0" hidden="1" customWidth="1"/>
    <col min="6402" max="6402" width="15.140625" customWidth="1"/>
    <col min="6403" max="6403" width="14.42578125" customWidth="1"/>
    <col min="6404" max="6405" width="0" hidden="1" customWidth="1"/>
    <col min="6406" max="6406" width="46.85546875" customWidth="1"/>
    <col min="6621" max="6621" width="58.85546875" customWidth="1"/>
    <col min="6622" max="6622" width="15.140625" customWidth="1"/>
    <col min="6623" max="6657" width="0" hidden="1" customWidth="1"/>
    <col min="6658" max="6658" width="15.140625" customWidth="1"/>
    <col min="6659" max="6659" width="14.42578125" customWidth="1"/>
    <col min="6660" max="6661" width="0" hidden="1" customWidth="1"/>
    <col min="6662" max="6662" width="46.85546875" customWidth="1"/>
    <col min="6877" max="6877" width="58.85546875" customWidth="1"/>
    <col min="6878" max="6878" width="15.140625" customWidth="1"/>
    <col min="6879" max="6913" width="0" hidden="1" customWidth="1"/>
    <col min="6914" max="6914" width="15.140625" customWidth="1"/>
    <col min="6915" max="6915" width="14.42578125" customWidth="1"/>
    <col min="6916" max="6917" width="0" hidden="1" customWidth="1"/>
    <col min="6918" max="6918" width="46.85546875" customWidth="1"/>
    <col min="7133" max="7133" width="58.85546875" customWidth="1"/>
    <col min="7134" max="7134" width="15.140625" customWidth="1"/>
    <col min="7135" max="7169" width="0" hidden="1" customWidth="1"/>
    <col min="7170" max="7170" width="15.140625" customWidth="1"/>
    <col min="7171" max="7171" width="14.42578125" customWidth="1"/>
    <col min="7172" max="7173" width="0" hidden="1" customWidth="1"/>
    <col min="7174" max="7174" width="46.85546875" customWidth="1"/>
    <col min="7389" max="7389" width="58.85546875" customWidth="1"/>
    <col min="7390" max="7390" width="15.140625" customWidth="1"/>
    <col min="7391" max="7425" width="0" hidden="1" customWidth="1"/>
    <col min="7426" max="7426" width="15.140625" customWidth="1"/>
    <col min="7427" max="7427" width="14.42578125" customWidth="1"/>
    <col min="7428" max="7429" width="0" hidden="1" customWidth="1"/>
    <col min="7430" max="7430" width="46.85546875" customWidth="1"/>
    <col min="7645" max="7645" width="58.85546875" customWidth="1"/>
    <col min="7646" max="7646" width="15.140625" customWidth="1"/>
    <col min="7647" max="7681" width="0" hidden="1" customWidth="1"/>
    <col min="7682" max="7682" width="15.140625" customWidth="1"/>
    <col min="7683" max="7683" width="14.42578125" customWidth="1"/>
    <col min="7684" max="7685" width="0" hidden="1" customWidth="1"/>
    <col min="7686" max="7686" width="46.85546875" customWidth="1"/>
    <col min="7901" max="7901" width="58.85546875" customWidth="1"/>
    <col min="7902" max="7902" width="15.140625" customWidth="1"/>
    <col min="7903" max="7937" width="0" hidden="1" customWidth="1"/>
    <col min="7938" max="7938" width="15.140625" customWidth="1"/>
    <col min="7939" max="7939" width="14.42578125" customWidth="1"/>
    <col min="7940" max="7941" width="0" hidden="1" customWidth="1"/>
    <col min="7942" max="7942" width="46.85546875" customWidth="1"/>
    <col min="8157" max="8157" width="58.85546875" customWidth="1"/>
    <col min="8158" max="8158" width="15.140625" customWidth="1"/>
    <col min="8159" max="8193" width="0" hidden="1" customWidth="1"/>
    <col min="8194" max="8194" width="15.140625" customWidth="1"/>
    <col min="8195" max="8195" width="14.42578125" customWidth="1"/>
    <col min="8196" max="8197" width="0" hidden="1" customWidth="1"/>
    <col min="8198" max="8198" width="46.85546875" customWidth="1"/>
    <col min="8413" max="8413" width="58.85546875" customWidth="1"/>
    <col min="8414" max="8414" width="15.140625" customWidth="1"/>
    <col min="8415" max="8449" width="0" hidden="1" customWidth="1"/>
    <col min="8450" max="8450" width="15.140625" customWidth="1"/>
    <col min="8451" max="8451" width="14.42578125" customWidth="1"/>
    <col min="8452" max="8453" width="0" hidden="1" customWidth="1"/>
    <col min="8454" max="8454" width="46.85546875" customWidth="1"/>
    <col min="8669" max="8669" width="58.85546875" customWidth="1"/>
    <col min="8670" max="8670" width="15.140625" customWidth="1"/>
    <col min="8671" max="8705" width="0" hidden="1" customWidth="1"/>
    <col min="8706" max="8706" width="15.140625" customWidth="1"/>
    <col min="8707" max="8707" width="14.42578125" customWidth="1"/>
    <col min="8708" max="8709" width="0" hidden="1" customWidth="1"/>
    <col min="8710" max="8710" width="46.85546875" customWidth="1"/>
    <col min="8925" max="8925" width="58.85546875" customWidth="1"/>
    <col min="8926" max="8926" width="15.140625" customWidth="1"/>
    <col min="8927" max="8961" width="0" hidden="1" customWidth="1"/>
    <col min="8962" max="8962" width="15.140625" customWidth="1"/>
    <col min="8963" max="8963" width="14.42578125" customWidth="1"/>
    <col min="8964" max="8965" width="0" hidden="1" customWidth="1"/>
    <col min="8966" max="8966" width="46.85546875" customWidth="1"/>
    <col min="9181" max="9181" width="58.85546875" customWidth="1"/>
    <col min="9182" max="9182" width="15.140625" customWidth="1"/>
    <col min="9183" max="9217" width="0" hidden="1" customWidth="1"/>
    <col min="9218" max="9218" width="15.140625" customWidth="1"/>
    <col min="9219" max="9219" width="14.42578125" customWidth="1"/>
    <col min="9220" max="9221" width="0" hidden="1" customWidth="1"/>
    <col min="9222" max="9222" width="46.85546875" customWidth="1"/>
    <col min="9437" max="9437" width="58.85546875" customWidth="1"/>
    <col min="9438" max="9438" width="15.140625" customWidth="1"/>
    <col min="9439" max="9473" width="0" hidden="1" customWidth="1"/>
    <col min="9474" max="9474" width="15.140625" customWidth="1"/>
    <col min="9475" max="9475" width="14.42578125" customWidth="1"/>
    <col min="9476" max="9477" width="0" hidden="1" customWidth="1"/>
    <col min="9478" max="9478" width="46.85546875" customWidth="1"/>
    <col min="9693" max="9693" width="58.85546875" customWidth="1"/>
    <col min="9694" max="9694" width="15.140625" customWidth="1"/>
    <col min="9695" max="9729" width="0" hidden="1" customWidth="1"/>
    <col min="9730" max="9730" width="15.140625" customWidth="1"/>
    <col min="9731" max="9731" width="14.42578125" customWidth="1"/>
    <col min="9732" max="9733" width="0" hidden="1" customWidth="1"/>
    <col min="9734" max="9734" width="46.85546875" customWidth="1"/>
    <col min="9949" max="9949" width="58.85546875" customWidth="1"/>
    <col min="9950" max="9950" width="15.140625" customWidth="1"/>
    <col min="9951" max="9985" width="0" hidden="1" customWidth="1"/>
    <col min="9986" max="9986" width="15.140625" customWidth="1"/>
    <col min="9987" max="9987" width="14.42578125" customWidth="1"/>
    <col min="9988" max="9989" width="0" hidden="1" customWidth="1"/>
    <col min="9990" max="9990" width="46.85546875" customWidth="1"/>
    <col min="10205" max="10205" width="58.85546875" customWidth="1"/>
    <col min="10206" max="10206" width="15.140625" customWidth="1"/>
    <col min="10207" max="10241" width="0" hidden="1" customWidth="1"/>
    <col min="10242" max="10242" width="15.140625" customWidth="1"/>
    <col min="10243" max="10243" width="14.42578125" customWidth="1"/>
    <col min="10244" max="10245" width="0" hidden="1" customWidth="1"/>
    <col min="10246" max="10246" width="46.85546875" customWidth="1"/>
    <col min="10461" max="10461" width="58.85546875" customWidth="1"/>
    <col min="10462" max="10462" width="15.140625" customWidth="1"/>
    <col min="10463" max="10497" width="0" hidden="1" customWidth="1"/>
    <col min="10498" max="10498" width="15.140625" customWidth="1"/>
    <col min="10499" max="10499" width="14.42578125" customWidth="1"/>
    <col min="10500" max="10501" width="0" hidden="1" customWidth="1"/>
    <col min="10502" max="10502" width="46.85546875" customWidth="1"/>
    <col min="10717" max="10717" width="58.85546875" customWidth="1"/>
    <col min="10718" max="10718" width="15.140625" customWidth="1"/>
    <col min="10719" max="10753" width="0" hidden="1" customWidth="1"/>
    <col min="10754" max="10754" width="15.140625" customWidth="1"/>
    <col min="10755" max="10755" width="14.42578125" customWidth="1"/>
    <col min="10756" max="10757" width="0" hidden="1" customWidth="1"/>
    <col min="10758" max="10758" width="46.85546875" customWidth="1"/>
    <col min="10973" max="10973" width="58.85546875" customWidth="1"/>
    <col min="10974" max="10974" width="15.140625" customWidth="1"/>
    <col min="10975" max="11009" width="0" hidden="1" customWidth="1"/>
    <col min="11010" max="11010" width="15.140625" customWidth="1"/>
    <col min="11011" max="11011" width="14.42578125" customWidth="1"/>
    <col min="11012" max="11013" width="0" hidden="1" customWidth="1"/>
    <col min="11014" max="11014" width="46.85546875" customWidth="1"/>
    <col min="11229" max="11229" width="58.85546875" customWidth="1"/>
    <col min="11230" max="11230" width="15.140625" customWidth="1"/>
    <col min="11231" max="11265" width="0" hidden="1" customWidth="1"/>
    <col min="11266" max="11266" width="15.140625" customWidth="1"/>
    <col min="11267" max="11267" width="14.42578125" customWidth="1"/>
    <col min="11268" max="11269" width="0" hidden="1" customWidth="1"/>
    <col min="11270" max="11270" width="46.85546875" customWidth="1"/>
    <col min="11485" max="11485" width="58.85546875" customWidth="1"/>
    <col min="11486" max="11486" width="15.140625" customWidth="1"/>
    <col min="11487" max="11521" width="0" hidden="1" customWidth="1"/>
    <col min="11522" max="11522" width="15.140625" customWidth="1"/>
    <col min="11523" max="11523" width="14.42578125" customWidth="1"/>
    <col min="11524" max="11525" width="0" hidden="1" customWidth="1"/>
    <col min="11526" max="11526" width="46.85546875" customWidth="1"/>
    <col min="11741" max="11741" width="58.85546875" customWidth="1"/>
    <col min="11742" max="11742" width="15.140625" customWidth="1"/>
    <col min="11743" max="11777" width="0" hidden="1" customWidth="1"/>
    <col min="11778" max="11778" width="15.140625" customWidth="1"/>
    <col min="11779" max="11779" width="14.42578125" customWidth="1"/>
    <col min="11780" max="11781" width="0" hidden="1" customWidth="1"/>
    <col min="11782" max="11782" width="46.85546875" customWidth="1"/>
    <col min="11997" max="11997" width="58.85546875" customWidth="1"/>
    <col min="11998" max="11998" width="15.140625" customWidth="1"/>
    <col min="11999" max="12033" width="0" hidden="1" customWidth="1"/>
    <col min="12034" max="12034" width="15.140625" customWidth="1"/>
    <col min="12035" max="12035" width="14.42578125" customWidth="1"/>
    <col min="12036" max="12037" width="0" hidden="1" customWidth="1"/>
    <col min="12038" max="12038" width="46.85546875" customWidth="1"/>
    <col min="12253" max="12253" width="58.85546875" customWidth="1"/>
    <col min="12254" max="12254" width="15.140625" customWidth="1"/>
    <col min="12255" max="12289" width="0" hidden="1" customWidth="1"/>
    <col min="12290" max="12290" width="15.140625" customWidth="1"/>
    <col min="12291" max="12291" width="14.42578125" customWidth="1"/>
    <col min="12292" max="12293" width="0" hidden="1" customWidth="1"/>
    <col min="12294" max="12294" width="46.85546875" customWidth="1"/>
    <col min="12509" max="12509" width="58.85546875" customWidth="1"/>
    <col min="12510" max="12510" width="15.140625" customWidth="1"/>
    <col min="12511" max="12545" width="0" hidden="1" customWidth="1"/>
    <col min="12546" max="12546" width="15.140625" customWidth="1"/>
    <col min="12547" max="12547" width="14.42578125" customWidth="1"/>
    <col min="12548" max="12549" width="0" hidden="1" customWidth="1"/>
    <col min="12550" max="12550" width="46.85546875" customWidth="1"/>
    <col min="12765" max="12765" width="58.85546875" customWidth="1"/>
    <col min="12766" max="12766" width="15.140625" customWidth="1"/>
    <col min="12767" max="12801" width="0" hidden="1" customWidth="1"/>
    <col min="12802" max="12802" width="15.140625" customWidth="1"/>
    <col min="12803" max="12803" width="14.42578125" customWidth="1"/>
    <col min="12804" max="12805" width="0" hidden="1" customWidth="1"/>
    <col min="12806" max="12806" width="46.85546875" customWidth="1"/>
    <col min="13021" max="13021" width="58.85546875" customWidth="1"/>
    <col min="13022" max="13022" width="15.140625" customWidth="1"/>
    <col min="13023" max="13057" width="0" hidden="1" customWidth="1"/>
    <col min="13058" max="13058" width="15.140625" customWidth="1"/>
    <col min="13059" max="13059" width="14.42578125" customWidth="1"/>
    <col min="13060" max="13061" width="0" hidden="1" customWidth="1"/>
    <col min="13062" max="13062" width="46.85546875" customWidth="1"/>
    <col min="13277" max="13277" width="58.85546875" customWidth="1"/>
    <col min="13278" max="13278" width="15.140625" customWidth="1"/>
    <col min="13279" max="13313" width="0" hidden="1" customWidth="1"/>
    <col min="13314" max="13314" width="15.140625" customWidth="1"/>
    <col min="13315" max="13315" width="14.42578125" customWidth="1"/>
    <col min="13316" max="13317" width="0" hidden="1" customWidth="1"/>
    <col min="13318" max="13318" width="46.85546875" customWidth="1"/>
    <col min="13533" max="13533" width="58.85546875" customWidth="1"/>
    <col min="13534" max="13534" width="15.140625" customWidth="1"/>
    <col min="13535" max="13569" width="0" hidden="1" customWidth="1"/>
    <col min="13570" max="13570" width="15.140625" customWidth="1"/>
    <col min="13571" max="13571" width="14.42578125" customWidth="1"/>
    <col min="13572" max="13573" width="0" hidden="1" customWidth="1"/>
    <col min="13574" max="13574" width="46.85546875" customWidth="1"/>
    <col min="13789" max="13789" width="58.85546875" customWidth="1"/>
    <col min="13790" max="13790" width="15.140625" customWidth="1"/>
    <col min="13791" max="13825" width="0" hidden="1" customWidth="1"/>
    <col min="13826" max="13826" width="15.140625" customWidth="1"/>
    <col min="13827" max="13827" width="14.42578125" customWidth="1"/>
    <col min="13828" max="13829" width="0" hidden="1" customWidth="1"/>
    <col min="13830" max="13830" width="46.85546875" customWidth="1"/>
    <col min="14045" max="14045" width="58.85546875" customWidth="1"/>
    <col min="14046" max="14046" width="15.140625" customWidth="1"/>
    <col min="14047" max="14081" width="0" hidden="1" customWidth="1"/>
    <col min="14082" max="14082" width="15.140625" customWidth="1"/>
    <col min="14083" max="14083" width="14.42578125" customWidth="1"/>
    <col min="14084" max="14085" width="0" hidden="1" customWidth="1"/>
    <col min="14086" max="14086" width="46.85546875" customWidth="1"/>
    <col min="14301" max="14301" width="58.85546875" customWidth="1"/>
    <col min="14302" max="14302" width="15.140625" customWidth="1"/>
    <col min="14303" max="14337" width="0" hidden="1" customWidth="1"/>
    <col min="14338" max="14338" width="15.140625" customWidth="1"/>
    <col min="14339" max="14339" width="14.42578125" customWidth="1"/>
    <col min="14340" max="14341" width="0" hidden="1" customWidth="1"/>
    <col min="14342" max="14342" width="46.85546875" customWidth="1"/>
    <col min="14557" max="14557" width="58.85546875" customWidth="1"/>
    <col min="14558" max="14558" width="15.140625" customWidth="1"/>
    <col min="14559" max="14593" width="0" hidden="1" customWidth="1"/>
    <col min="14594" max="14594" width="15.140625" customWidth="1"/>
    <col min="14595" max="14595" width="14.42578125" customWidth="1"/>
    <col min="14596" max="14597" width="0" hidden="1" customWidth="1"/>
    <col min="14598" max="14598" width="46.85546875" customWidth="1"/>
    <col min="14813" max="14813" width="58.85546875" customWidth="1"/>
    <col min="14814" max="14814" width="15.140625" customWidth="1"/>
    <col min="14815" max="14849" width="0" hidden="1" customWidth="1"/>
    <col min="14850" max="14850" width="15.140625" customWidth="1"/>
    <col min="14851" max="14851" width="14.42578125" customWidth="1"/>
    <col min="14852" max="14853" width="0" hidden="1" customWidth="1"/>
    <col min="14854" max="14854" width="46.85546875" customWidth="1"/>
    <col min="15069" max="15069" width="58.85546875" customWidth="1"/>
    <col min="15070" max="15070" width="15.140625" customWidth="1"/>
    <col min="15071" max="15105" width="0" hidden="1" customWidth="1"/>
    <col min="15106" max="15106" width="15.140625" customWidth="1"/>
    <col min="15107" max="15107" width="14.42578125" customWidth="1"/>
    <col min="15108" max="15109" width="0" hidden="1" customWidth="1"/>
    <col min="15110" max="15110" width="46.85546875" customWidth="1"/>
    <col min="15325" max="15325" width="58.85546875" customWidth="1"/>
    <col min="15326" max="15326" width="15.140625" customWidth="1"/>
    <col min="15327" max="15361" width="0" hidden="1" customWidth="1"/>
    <col min="15362" max="15362" width="15.140625" customWidth="1"/>
    <col min="15363" max="15363" width="14.42578125" customWidth="1"/>
    <col min="15364" max="15365" width="0" hidden="1" customWidth="1"/>
    <col min="15366" max="15366" width="46.85546875" customWidth="1"/>
    <col min="15581" max="15581" width="58.85546875" customWidth="1"/>
    <col min="15582" max="15582" width="15.140625" customWidth="1"/>
    <col min="15583" max="15617" width="0" hidden="1" customWidth="1"/>
    <col min="15618" max="15618" width="15.140625" customWidth="1"/>
    <col min="15619" max="15619" width="14.42578125" customWidth="1"/>
    <col min="15620" max="15621" width="0" hidden="1" customWidth="1"/>
    <col min="15622" max="15622" width="46.85546875" customWidth="1"/>
    <col min="15837" max="15837" width="58.85546875" customWidth="1"/>
    <col min="15838" max="15838" width="15.140625" customWidth="1"/>
    <col min="15839" max="15873" width="0" hidden="1" customWidth="1"/>
    <col min="15874" max="15874" width="15.140625" customWidth="1"/>
    <col min="15875" max="15875" width="14.42578125" customWidth="1"/>
    <col min="15876" max="15877" width="0" hidden="1" customWidth="1"/>
    <col min="15878" max="15878" width="46.85546875" customWidth="1"/>
    <col min="16093" max="16093" width="58.85546875" customWidth="1"/>
    <col min="16094" max="16094" width="15.140625" customWidth="1"/>
    <col min="16095" max="16129" width="0" hidden="1" customWidth="1"/>
    <col min="16130" max="16130" width="15.140625" customWidth="1"/>
    <col min="16131" max="16131" width="14.42578125" customWidth="1"/>
    <col min="16132" max="16133" width="0" hidden="1" customWidth="1"/>
    <col min="16134" max="16134" width="46.85546875" customWidth="1"/>
  </cols>
  <sheetData>
    <row r="1" spans="1:37" ht="51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42" customHeight="1" x14ac:dyDescent="0.25">
      <c r="A2" s="3" t="s">
        <v>1</v>
      </c>
      <c r="B2" s="4" t="s">
        <v>2</v>
      </c>
      <c r="C2" s="5" t="s">
        <v>5</v>
      </c>
      <c r="D2" s="5"/>
      <c r="E2" s="7" t="s">
        <v>4</v>
      </c>
      <c r="F2" s="6" t="s">
        <v>3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7" x14ac:dyDescent="0.25">
      <c r="A3" s="3"/>
      <c r="B3" s="4"/>
      <c r="C3" s="8" t="s">
        <v>6</v>
      </c>
      <c r="D3" s="8" t="s">
        <v>7</v>
      </c>
      <c r="E3" s="7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49.5" customHeight="1" outlineLevel="1" x14ac:dyDescent="0.25">
      <c r="A4" s="9" t="s">
        <v>8</v>
      </c>
      <c r="B4" s="10" t="s">
        <v>9</v>
      </c>
      <c r="C4" s="17">
        <v>14.22</v>
      </c>
      <c r="D4" s="17"/>
      <c r="E4" s="16" t="s">
        <v>52</v>
      </c>
      <c r="F4" s="14" t="s">
        <v>10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44.25" customHeight="1" x14ac:dyDescent="0.25">
      <c r="A5" s="9" t="s">
        <v>11</v>
      </c>
      <c r="B5" s="10" t="s">
        <v>9</v>
      </c>
      <c r="C5" s="18">
        <v>13.91</v>
      </c>
      <c r="D5" s="18"/>
      <c r="E5" s="16"/>
      <c r="F5" s="1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31.5" hidden="1" x14ac:dyDescent="0.25">
      <c r="A6" s="9" t="s">
        <v>12</v>
      </c>
      <c r="B6" s="10" t="s">
        <v>9</v>
      </c>
      <c r="C6" s="18">
        <v>0.8</v>
      </c>
      <c r="D6" s="18"/>
      <c r="E6" s="16"/>
      <c r="F6" s="1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75" x14ac:dyDescent="0.25">
      <c r="A7" s="9" t="s">
        <v>13</v>
      </c>
      <c r="B7" s="10" t="s">
        <v>9</v>
      </c>
      <c r="C7" s="18">
        <v>0.17</v>
      </c>
      <c r="D7" s="18"/>
      <c r="E7" s="16"/>
      <c r="F7" s="1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39" customHeight="1" x14ac:dyDescent="0.25">
      <c r="A8" s="9" t="s">
        <v>14</v>
      </c>
      <c r="B8" s="10" t="s">
        <v>9</v>
      </c>
      <c r="C8" s="18">
        <v>4.4800000000000004</v>
      </c>
      <c r="D8" s="18"/>
      <c r="E8" s="15" t="s">
        <v>15</v>
      </c>
      <c r="F8" s="1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44.25" hidden="1" customHeight="1" x14ac:dyDescent="0.25">
      <c r="A9" s="9" t="s">
        <v>16</v>
      </c>
      <c r="B9" s="10" t="s">
        <v>9</v>
      </c>
      <c r="C9" s="17"/>
      <c r="D9" s="17"/>
      <c r="E9" s="15"/>
      <c r="F9" s="1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38.25" customHeight="1" x14ac:dyDescent="0.25">
      <c r="A10" s="9" t="s">
        <v>17</v>
      </c>
      <c r="B10" s="10" t="s">
        <v>18</v>
      </c>
      <c r="C10" s="17">
        <v>1.43</v>
      </c>
      <c r="D10" s="17"/>
      <c r="E10" s="15" t="s">
        <v>52</v>
      </c>
      <c r="F10" s="1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48.75" customHeight="1" x14ac:dyDescent="0.25">
      <c r="A11" s="9" t="s">
        <v>19</v>
      </c>
      <c r="B11" s="10" t="s">
        <v>9</v>
      </c>
      <c r="C11" s="17">
        <v>0.7</v>
      </c>
      <c r="D11" s="17"/>
      <c r="E11" s="15" t="s">
        <v>20</v>
      </c>
      <c r="F11" s="1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44.25" customHeight="1" x14ac:dyDescent="0.25">
      <c r="A12" s="19" t="s">
        <v>21</v>
      </c>
      <c r="B12" s="10" t="s">
        <v>22</v>
      </c>
      <c r="C12" s="13">
        <f>2.088/12*C13</f>
        <v>78.60624</v>
      </c>
      <c r="D12" s="13">
        <f>2.088/12*D13</f>
        <v>81.757380000000012</v>
      </c>
      <c r="E12" s="15" t="s">
        <v>23</v>
      </c>
      <c r="F12" s="21" t="s">
        <v>24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44.25" customHeight="1" x14ac:dyDescent="0.25">
      <c r="A13" s="22"/>
      <c r="B13" s="10" t="s">
        <v>25</v>
      </c>
      <c r="C13" s="13">
        <v>451.76</v>
      </c>
      <c r="D13" s="13">
        <v>469.87</v>
      </c>
      <c r="E13" s="15"/>
      <c r="F13" s="2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37.5" customHeight="1" outlineLevel="1" x14ac:dyDescent="0.25">
      <c r="A14" s="9" t="s">
        <v>26</v>
      </c>
      <c r="B14" s="10" t="s">
        <v>27</v>
      </c>
      <c r="C14" s="12">
        <v>26.9</v>
      </c>
      <c r="D14" s="13">
        <v>27.67</v>
      </c>
      <c r="E14" s="6" t="s">
        <v>28</v>
      </c>
      <c r="F14" s="14" t="s">
        <v>29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37.5" customHeight="1" outlineLevel="1" x14ac:dyDescent="0.25">
      <c r="A15" s="9" t="s">
        <v>30</v>
      </c>
      <c r="B15" s="10" t="s">
        <v>27</v>
      </c>
      <c r="C15" s="12">
        <v>23.36</v>
      </c>
      <c r="D15" s="12">
        <v>23.94</v>
      </c>
      <c r="E15" s="6"/>
      <c r="F15" s="1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27.75" customHeight="1" outlineLevel="1" x14ac:dyDescent="0.25">
      <c r="A16" s="24" t="s">
        <v>31</v>
      </c>
      <c r="B16" s="10"/>
      <c r="C16" s="13"/>
      <c r="D16" s="13"/>
      <c r="E16" s="25" t="s">
        <v>32</v>
      </c>
      <c r="F16" s="26" t="s">
        <v>33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26.25" customHeight="1" outlineLevel="1" x14ac:dyDescent="0.25">
      <c r="A17" s="27" t="s">
        <v>34</v>
      </c>
      <c r="B17" s="28" t="s">
        <v>35</v>
      </c>
      <c r="C17" s="12">
        <f>C14</f>
        <v>26.9</v>
      </c>
      <c r="D17" s="13">
        <f>D14</f>
        <v>27.67</v>
      </c>
      <c r="E17" s="25"/>
      <c r="F17" s="2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26.25" customHeight="1" outlineLevel="1" x14ac:dyDescent="0.25">
      <c r="A18" s="27" t="s">
        <v>36</v>
      </c>
      <c r="B18" s="28" t="s">
        <v>37</v>
      </c>
      <c r="C18" s="12">
        <f>C23</f>
        <v>1364.64</v>
      </c>
      <c r="D18" s="12">
        <f>D23</f>
        <v>1418.04</v>
      </c>
      <c r="E18" s="25"/>
      <c r="F18" s="2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26.25" customHeight="1" outlineLevel="1" x14ac:dyDescent="0.25">
      <c r="A19" s="30" t="s">
        <v>38</v>
      </c>
      <c r="B19" s="10" t="s">
        <v>27</v>
      </c>
      <c r="C19" s="13">
        <f>ROUND(C18*0.06928+C17,2)</f>
        <v>121.44</v>
      </c>
      <c r="D19" s="13">
        <f>ROUND(D18*0.06928+D17,2)</f>
        <v>125.91</v>
      </c>
      <c r="E19" s="25"/>
      <c r="F19" s="2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26.25" customHeight="1" outlineLevel="1" x14ac:dyDescent="0.25">
      <c r="A20" s="30" t="s">
        <v>39</v>
      </c>
      <c r="B20" s="10" t="s">
        <v>27</v>
      </c>
      <c r="C20" s="13">
        <f>ROUND(C18*0.06015+C17,2)</f>
        <v>108.98</v>
      </c>
      <c r="D20" s="13">
        <f>ROUND(D18*0.06015+D17,2)</f>
        <v>112.97</v>
      </c>
      <c r="E20" s="25"/>
      <c r="F20" s="2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26.25" customHeight="1" outlineLevel="1" x14ac:dyDescent="0.25">
      <c r="A21" s="30" t="s">
        <v>40</v>
      </c>
      <c r="B21" s="10" t="s">
        <v>27</v>
      </c>
      <c r="C21" s="13">
        <f>ROUND(C18*0.05553+C17,2)</f>
        <v>102.68</v>
      </c>
      <c r="D21" s="13">
        <f>ROUND(D18*0.05553+D17,2)</f>
        <v>106.41</v>
      </c>
      <c r="E21" s="25"/>
      <c r="F21" s="3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47.25" customHeight="1" outlineLevel="1" x14ac:dyDescent="0.25">
      <c r="A22" s="32" t="s">
        <v>41</v>
      </c>
      <c r="B22" s="10" t="s">
        <v>9</v>
      </c>
      <c r="C22" s="12">
        <f>ROUND(C23*0.036,2)</f>
        <v>49.13</v>
      </c>
      <c r="D22" s="12">
        <f>ROUND(D23*0.036,2)</f>
        <v>51.05</v>
      </c>
      <c r="E22" s="25"/>
      <c r="F22" s="14" t="s">
        <v>33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47.25" customHeight="1" outlineLevel="1" x14ac:dyDescent="0.25">
      <c r="A23" s="32"/>
      <c r="B23" s="33" t="s">
        <v>37</v>
      </c>
      <c r="C23" s="12">
        <v>1364.64</v>
      </c>
      <c r="D23" s="12">
        <v>1418.04</v>
      </c>
      <c r="E23" s="25"/>
      <c r="F23" s="1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41" customHeight="1" outlineLevel="1" x14ac:dyDescent="0.25">
      <c r="A24" s="9" t="s">
        <v>42</v>
      </c>
      <c r="B24" s="10" t="s">
        <v>43</v>
      </c>
      <c r="C24" s="12" t="s">
        <v>45</v>
      </c>
      <c r="D24" s="12" t="s">
        <v>46</v>
      </c>
      <c r="E24" s="11" t="s">
        <v>44</v>
      </c>
      <c r="F24" s="20" t="s">
        <v>47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73.5" customHeight="1" outlineLevel="1" x14ac:dyDescent="0.25">
      <c r="A25" s="9" t="s">
        <v>48</v>
      </c>
      <c r="B25" s="10" t="s">
        <v>49</v>
      </c>
      <c r="C25" s="12">
        <v>7.13</v>
      </c>
      <c r="D25" s="12"/>
      <c r="E25" s="11" t="s">
        <v>50</v>
      </c>
      <c r="F25" s="20" t="s">
        <v>51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22.5" customHeight="1" x14ac:dyDescent="0.25">
      <c r="A26" s="34"/>
      <c r="B26" s="34"/>
      <c r="C26" s="35"/>
      <c r="D26" s="35"/>
      <c r="E26" s="38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2.75" customHeight="1" x14ac:dyDescent="0.25">
      <c r="A27" s="39"/>
      <c r="B27" s="39"/>
      <c r="C27" s="37"/>
      <c r="D27" s="37"/>
      <c r="E27" s="40"/>
      <c r="F27" s="3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3" hidden="1" customHeight="1" x14ac:dyDescent="0.25">
      <c r="A28" s="39"/>
      <c r="B28" s="39"/>
      <c r="C28" s="37"/>
      <c r="D28" s="37"/>
      <c r="E28" s="37"/>
      <c r="F28" s="3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46.5" hidden="1" customHeight="1" x14ac:dyDescent="0.25">
      <c r="A29" s="39"/>
      <c r="B29" s="39"/>
      <c r="C29" s="37"/>
      <c r="D29" s="37"/>
      <c r="E29" s="37"/>
      <c r="F29" s="3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7.25" customHeight="1" x14ac:dyDescent="0.25">
      <c r="A30" s="41"/>
      <c r="B30" s="41"/>
      <c r="C30" s="37"/>
      <c r="D30" s="37"/>
      <c r="E30" s="37"/>
      <c r="F30" s="3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4.5" hidden="1" customHeight="1" x14ac:dyDescent="0.25">
      <c r="A31" s="41"/>
      <c r="B31" s="41"/>
      <c r="C31" s="37"/>
      <c r="D31" s="37"/>
      <c r="E31" s="37"/>
      <c r="F31" s="3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8.75" x14ac:dyDescent="0.25">
      <c r="A32" s="42"/>
      <c r="B32" s="42"/>
      <c r="C32" s="37"/>
      <c r="D32" s="37"/>
      <c r="E32" s="37"/>
      <c r="F32" s="3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8.75" x14ac:dyDescent="0.25">
      <c r="A33" s="42"/>
      <c r="B33" s="42"/>
      <c r="C33" s="37"/>
      <c r="D33" s="37"/>
      <c r="E33" s="37"/>
      <c r="F33" s="3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8.75" x14ac:dyDescent="0.25">
      <c r="A34" s="42"/>
      <c r="B34" s="42"/>
      <c r="C34" s="37"/>
      <c r="D34" s="37"/>
      <c r="E34" s="37"/>
      <c r="F34" s="3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8.75" x14ac:dyDescent="0.25">
      <c r="A35" s="42"/>
      <c r="B35" s="42"/>
      <c r="C35" s="37"/>
      <c r="D35" s="37"/>
      <c r="E35" s="37"/>
      <c r="F35" s="3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8.75" x14ac:dyDescent="0.25">
      <c r="A36" s="42"/>
      <c r="B36" s="42"/>
      <c r="C36" s="37"/>
      <c r="D36" s="37"/>
      <c r="E36" s="37"/>
      <c r="F36" s="3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8.75" x14ac:dyDescent="0.25">
      <c r="A37" s="42"/>
      <c r="B37" s="42"/>
      <c r="C37" s="37"/>
      <c r="D37" s="37"/>
      <c r="E37" s="37"/>
      <c r="F37" s="3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8.75" x14ac:dyDescent="0.25">
      <c r="A38" s="42"/>
      <c r="B38" s="42"/>
      <c r="C38" s="37"/>
      <c r="D38" s="37"/>
      <c r="E38" s="37"/>
      <c r="F38" s="3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8.75" x14ac:dyDescent="0.25">
      <c r="A39" s="43"/>
      <c r="B39" s="43"/>
      <c r="C39" s="44"/>
      <c r="D39" s="44"/>
      <c r="E39" s="44"/>
      <c r="F39" s="4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8.75" x14ac:dyDescent="0.25">
      <c r="A40" s="43"/>
      <c r="B40" s="43"/>
      <c r="C40" s="44"/>
      <c r="D40" s="44"/>
      <c r="E40" s="44"/>
      <c r="F40" s="4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18.75" x14ac:dyDescent="0.25">
      <c r="A41" s="43"/>
      <c r="B41" s="43"/>
      <c r="C41" s="44"/>
      <c r="D41" s="44"/>
      <c r="E41" s="44"/>
      <c r="F41" s="4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8.75" x14ac:dyDescent="0.25">
      <c r="A42" s="43"/>
      <c r="B42" s="43"/>
      <c r="C42" s="44"/>
      <c r="D42" s="44"/>
      <c r="E42" s="44"/>
      <c r="F42" s="4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18.75" x14ac:dyDescent="0.25">
      <c r="A43" s="43"/>
      <c r="B43" s="43"/>
      <c r="C43" s="44"/>
      <c r="D43" s="44"/>
      <c r="E43" s="44"/>
      <c r="F43" s="4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8.75" x14ac:dyDescent="0.25">
      <c r="A44" s="43"/>
      <c r="B44" s="43"/>
      <c r="C44" s="44"/>
      <c r="D44" s="44"/>
      <c r="E44" s="44"/>
      <c r="F44" s="4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8.75" x14ac:dyDescent="0.25">
      <c r="A45" s="43"/>
      <c r="B45" s="43"/>
      <c r="C45" s="44"/>
      <c r="D45" s="44"/>
      <c r="E45" s="44"/>
      <c r="F45" s="4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8.75" x14ac:dyDescent="0.25">
      <c r="A46" s="43"/>
      <c r="B46" s="43"/>
      <c r="C46" s="44"/>
      <c r="D46" s="44"/>
      <c r="E46" s="44"/>
      <c r="F46" s="4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8.75" x14ac:dyDescent="0.25">
      <c r="A47" s="43"/>
      <c r="B47" s="43"/>
      <c r="C47" s="44"/>
      <c r="D47" s="44"/>
      <c r="E47" s="44"/>
      <c r="F47" s="4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8.75" x14ac:dyDescent="0.25">
      <c r="A48" s="43"/>
      <c r="B48" s="43"/>
      <c r="C48" s="44"/>
      <c r="D48" s="44"/>
      <c r="E48" s="44"/>
      <c r="F48" s="4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8.75" x14ac:dyDescent="0.25">
      <c r="A49" s="43"/>
      <c r="B49" s="43"/>
      <c r="C49" s="44"/>
      <c r="D49" s="44"/>
      <c r="E49" s="44"/>
      <c r="F49" s="4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8.75" x14ac:dyDescent="0.25">
      <c r="A50" s="43"/>
      <c r="B50" s="43"/>
      <c r="C50" s="44"/>
      <c r="D50" s="44"/>
      <c r="E50" s="44"/>
      <c r="F50" s="4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8.75" x14ac:dyDescent="0.25">
      <c r="A51" s="43"/>
      <c r="B51" s="43"/>
      <c r="C51" s="44"/>
      <c r="D51" s="44"/>
      <c r="E51" s="44"/>
      <c r="F51" s="4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8.75" x14ac:dyDescent="0.25">
      <c r="A52" s="43"/>
      <c r="B52" s="43"/>
      <c r="C52" s="44"/>
      <c r="D52" s="44"/>
      <c r="E52" s="44"/>
      <c r="F52" s="4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8.75" x14ac:dyDescent="0.25">
      <c r="A53" s="43"/>
      <c r="B53" s="43"/>
      <c r="C53" s="44"/>
      <c r="D53" s="44"/>
      <c r="E53" s="44"/>
      <c r="F53" s="4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8.75" x14ac:dyDescent="0.25">
      <c r="A54" s="43"/>
      <c r="B54" s="43"/>
      <c r="C54" s="44"/>
      <c r="D54" s="44"/>
      <c r="E54" s="44"/>
      <c r="F54" s="4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8.75" x14ac:dyDescent="0.25">
      <c r="A55" s="43"/>
      <c r="B55" s="43"/>
      <c r="C55" s="44"/>
      <c r="D55" s="44"/>
      <c r="E55" s="44"/>
      <c r="F55" s="4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8.75" x14ac:dyDescent="0.25">
      <c r="A56" s="43"/>
      <c r="B56" s="43"/>
      <c r="C56" s="44"/>
      <c r="D56" s="44"/>
      <c r="E56" s="44"/>
      <c r="F56" s="4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8.75" x14ac:dyDescent="0.25">
      <c r="A57" s="43"/>
      <c r="B57" s="43"/>
      <c r="C57" s="44"/>
      <c r="D57" s="44"/>
      <c r="E57" s="44"/>
      <c r="F57" s="4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8.75" x14ac:dyDescent="0.25">
      <c r="A58" s="43"/>
      <c r="B58" s="43"/>
      <c r="C58" s="44"/>
      <c r="D58" s="44"/>
      <c r="E58" s="44"/>
      <c r="F58" s="4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8.75" x14ac:dyDescent="0.25">
      <c r="A59" s="43"/>
      <c r="B59" s="43"/>
      <c r="C59" s="44"/>
      <c r="D59" s="44"/>
      <c r="E59" s="44"/>
      <c r="F59" s="4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8.75" x14ac:dyDescent="0.25">
      <c r="A60" s="43"/>
      <c r="B60" s="43"/>
      <c r="C60" s="46"/>
      <c r="D60" s="46"/>
      <c r="E60" s="46"/>
      <c r="F60" s="4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8.75" x14ac:dyDescent="0.25">
      <c r="A61" s="43"/>
      <c r="B61" s="43"/>
      <c r="C61" s="46"/>
      <c r="D61" s="46"/>
      <c r="E61" s="46"/>
      <c r="F61" s="4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15.75" x14ac:dyDescent="0.25">
      <c r="A62" s="43"/>
      <c r="B62" s="43"/>
      <c r="C62" s="43"/>
      <c r="D62" s="43"/>
      <c r="E62" s="43"/>
      <c r="F62" s="4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15.75" x14ac:dyDescent="0.25">
      <c r="A63" s="43"/>
      <c r="B63" s="43"/>
      <c r="C63" s="43"/>
      <c r="D63" s="43"/>
      <c r="E63" s="43"/>
      <c r="F63" s="4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15.75" x14ac:dyDescent="0.25">
      <c r="A64" s="43"/>
      <c r="B64" s="43"/>
      <c r="C64" s="43"/>
      <c r="D64" s="43"/>
      <c r="E64" s="43"/>
      <c r="F64" s="4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ht="15.75" x14ac:dyDescent="0.25">
      <c r="A65" s="43"/>
      <c r="B65" s="43"/>
      <c r="C65" s="43"/>
      <c r="D65" s="43"/>
      <c r="E65" s="43"/>
      <c r="F65" s="4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ht="15.75" x14ac:dyDescent="0.25">
      <c r="A66" s="43"/>
      <c r="B66" s="43"/>
      <c r="C66" s="43"/>
      <c r="D66" s="43"/>
      <c r="E66" s="43"/>
      <c r="F66" s="4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5.75" x14ac:dyDescent="0.25">
      <c r="A67" s="43"/>
      <c r="B67" s="43"/>
      <c r="C67" s="43"/>
      <c r="D67" s="43"/>
      <c r="E67" s="43"/>
      <c r="F67" s="4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5.75" x14ac:dyDescent="0.25">
      <c r="A68" s="43"/>
      <c r="B68" s="43"/>
      <c r="C68" s="43"/>
      <c r="D68" s="43"/>
      <c r="E68" s="43"/>
      <c r="F68" s="4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t="15.75" x14ac:dyDescent="0.25">
      <c r="A69" s="43"/>
      <c r="B69" s="43"/>
      <c r="C69" s="43"/>
      <c r="D69" s="43"/>
      <c r="E69" s="43"/>
      <c r="F69" s="4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t="15.75" x14ac:dyDescent="0.25">
      <c r="A70" s="43"/>
      <c r="B70" s="43"/>
      <c r="C70" s="43"/>
      <c r="D70" s="43"/>
      <c r="E70" s="43"/>
      <c r="F70" s="4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t="15.75" x14ac:dyDescent="0.25">
      <c r="A71" s="43"/>
      <c r="B71" s="43"/>
      <c r="C71" s="43"/>
      <c r="D71" s="43"/>
      <c r="E71" s="43"/>
      <c r="F71" s="4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t="15.75" x14ac:dyDescent="0.25">
      <c r="A72" s="43"/>
      <c r="B72" s="43"/>
      <c r="C72" s="43"/>
      <c r="D72" s="43"/>
      <c r="E72" s="43"/>
      <c r="F72" s="4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t="15.75" x14ac:dyDescent="0.25">
      <c r="A73" s="43"/>
      <c r="B73" s="43"/>
      <c r="C73" s="43"/>
      <c r="D73" s="43"/>
      <c r="E73" s="43"/>
      <c r="F73" s="4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t="15.75" x14ac:dyDescent="0.25">
      <c r="A74" s="43"/>
      <c r="B74" s="43"/>
      <c r="C74" s="43"/>
      <c r="D74" s="43"/>
      <c r="E74" s="43"/>
      <c r="F74" s="4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t="15.75" x14ac:dyDescent="0.25">
      <c r="A75" s="43"/>
      <c r="B75" s="43"/>
      <c r="C75" s="43"/>
      <c r="D75" s="43"/>
      <c r="E75" s="43"/>
      <c r="F75" s="4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ht="15.75" x14ac:dyDescent="0.25">
      <c r="A76" s="43"/>
      <c r="B76" s="43"/>
      <c r="C76" s="43"/>
      <c r="D76" s="43"/>
      <c r="E76" s="43"/>
      <c r="F76" s="4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ht="15.75" x14ac:dyDescent="0.25">
      <c r="A77" s="43"/>
      <c r="B77" s="43"/>
      <c r="C77" s="43"/>
      <c r="D77" s="43"/>
      <c r="E77" s="43"/>
      <c r="F77" s="4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ht="15.75" x14ac:dyDescent="0.25">
      <c r="A78" s="43"/>
      <c r="B78" s="43"/>
      <c r="C78" s="43"/>
      <c r="D78" s="43"/>
      <c r="E78" s="43"/>
      <c r="F78" s="4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ht="15.75" x14ac:dyDescent="0.25">
      <c r="A79" s="43"/>
      <c r="B79" s="43"/>
      <c r="C79" s="43"/>
      <c r="D79" s="43"/>
      <c r="E79" s="43"/>
      <c r="F79" s="4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ht="15.75" x14ac:dyDescent="0.25">
      <c r="A80" s="43"/>
      <c r="B80" s="43"/>
      <c r="C80" s="43"/>
      <c r="D80" s="43"/>
      <c r="E80" s="43"/>
      <c r="F80" s="4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ht="15.75" x14ac:dyDescent="0.25">
      <c r="A81" s="43"/>
      <c r="B81" s="43"/>
      <c r="C81" s="43"/>
      <c r="D81" s="43"/>
      <c r="E81" s="43"/>
      <c r="F81" s="4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ht="15.75" x14ac:dyDescent="0.25">
      <c r="A82" s="43"/>
      <c r="B82" s="43"/>
      <c r="C82" s="43"/>
      <c r="D82" s="43"/>
      <c r="E82" s="43"/>
      <c r="F82" s="4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ht="15.75" x14ac:dyDescent="0.25">
      <c r="A83" s="43"/>
      <c r="B83" s="43"/>
      <c r="C83" s="43"/>
      <c r="D83" s="43"/>
      <c r="E83" s="43"/>
      <c r="F83" s="4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ht="15.75" x14ac:dyDescent="0.25">
      <c r="A84" s="43"/>
      <c r="B84" s="43"/>
      <c r="C84" s="43"/>
      <c r="D84" s="43"/>
      <c r="E84" s="43"/>
      <c r="F84" s="4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ht="15.75" x14ac:dyDescent="0.25">
      <c r="A85" s="43"/>
      <c r="B85" s="43"/>
      <c r="C85" s="43"/>
      <c r="D85" s="43"/>
      <c r="E85" s="43"/>
      <c r="F85" s="4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ht="15.75" x14ac:dyDescent="0.25">
      <c r="A86" s="43"/>
      <c r="B86" s="43"/>
      <c r="C86" s="43"/>
      <c r="D86" s="43"/>
      <c r="E86" s="43"/>
      <c r="F86" s="4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ht="15.75" x14ac:dyDescent="0.25">
      <c r="A87" s="43"/>
      <c r="B87" s="43"/>
      <c r="C87" s="43"/>
      <c r="D87" s="43"/>
      <c r="E87" s="43"/>
      <c r="F87" s="4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ht="15.75" x14ac:dyDescent="0.25">
      <c r="A88" s="43"/>
      <c r="B88" s="43"/>
      <c r="C88" s="43"/>
      <c r="D88" s="43"/>
      <c r="E88" s="43"/>
      <c r="F88" s="4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ht="15.75" x14ac:dyDescent="0.25">
      <c r="A89" s="43"/>
      <c r="B89" s="43"/>
      <c r="C89" s="43"/>
      <c r="D89" s="43"/>
      <c r="E89" s="43"/>
      <c r="F89" s="4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ht="15.75" x14ac:dyDescent="0.25">
      <c r="A90" s="43"/>
      <c r="B90" s="43"/>
      <c r="C90" s="43"/>
      <c r="D90" s="43"/>
      <c r="E90" s="43"/>
      <c r="F90" s="4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ht="15.75" x14ac:dyDescent="0.25">
      <c r="A91" s="43"/>
      <c r="B91" s="43"/>
      <c r="C91" s="43"/>
      <c r="D91" s="43"/>
      <c r="E91" s="43"/>
      <c r="F91" s="4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ht="15.75" x14ac:dyDescent="0.25">
      <c r="A92" s="43"/>
      <c r="B92" s="43"/>
      <c r="C92" s="43"/>
      <c r="D92" s="43"/>
      <c r="E92" s="43"/>
      <c r="F92" s="4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ht="15.75" x14ac:dyDescent="0.25">
      <c r="A93" s="43"/>
      <c r="B93" s="43"/>
      <c r="C93" s="43"/>
      <c r="D93" s="43"/>
      <c r="E93" s="43"/>
      <c r="F93" s="4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ht="15.75" x14ac:dyDescent="0.25">
      <c r="A94" s="43"/>
      <c r="B94" s="43"/>
      <c r="C94" s="43"/>
      <c r="D94" s="43"/>
      <c r="E94" s="43"/>
      <c r="F94" s="4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ht="15.75" x14ac:dyDescent="0.25">
      <c r="A95" s="43"/>
      <c r="B95" s="43"/>
      <c r="C95" s="43"/>
      <c r="D95" s="43"/>
      <c r="E95" s="43"/>
      <c r="F95" s="4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ht="15.75" x14ac:dyDescent="0.25">
      <c r="A96" s="43"/>
      <c r="B96" s="43"/>
      <c r="C96" s="43"/>
      <c r="D96" s="43"/>
      <c r="E96" s="43"/>
      <c r="F96" s="4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ht="15.75" x14ac:dyDescent="0.25">
      <c r="A97" s="43"/>
      <c r="B97" s="43"/>
      <c r="C97" s="43"/>
      <c r="D97" s="43"/>
      <c r="E97" s="43"/>
      <c r="F97" s="4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ht="15.75" x14ac:dyDescent="0.25">
      <c r="A98" s="43"/>
      <c r="B98" s="43"/>
      <c r="C98" s="43"/>
      <c r="D98" s="43"/>
      <c r="E98" s="43"/>
      <c r="F98" s="4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ht="15.75" x14ac:dyDescent="0.25">
      <c r="A99" s="43"/>
      <c r="B99" s="43"/>
      <c r="C99" s="43"/>
      <c r="D99" s="43"/>
      <c r="E99" s="43"/>
      <c r="F99" s="48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ht="15.75" x14ac:dyDescent="0.25">
      <c r="A100" s="43"/>
      <c r="B100" s="43"/>
      <c r="C100" s="43"/>
      <c r="D100" s="43"/>
      <c r="E100" s="43"/>
      <c r="F100" s="4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ht="15.75" x14ac:dyDescent="0.25">
      <c r="A101" s="43"/>
      <c r="B101" s="43"/>
      <c r="C101" s="43"/>
      <c r="D101" s="43"/>
      <c r="E101" s="43"/>
      <c r="F101" s="4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ht="15.75" x14ac:dyDescent="0.25">
      <c r="A102" s="43"/>
      <c r="B102" s="43"/>
      <c r="C102" s="43"/>
      <c r="D102" s="43"/>
      <c r="E102" s="43"/>
      <c r="F102" s="4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ht="15.75" x14ac:dyDescent="0.25">
      <c r="A103" s="43"/>
      <c r="B103" s="43"/>
      <c r="C103" s="43"/>
      <c r="D103" s="43"/>
      <c r="E103" s="43"/>
      <c r="F103" s="4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ht="15.75" x14ac:dyDescent="0.25">
      <c r="A104" s="43"/>
      <c r="B104" s="43"/>
      <c r="C104" s="43"/>
      <c r="D104" s="43"/>
      <c r="E104" s="43"/>
      <c r="F104" s="4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ht="15.75" x14ac:dyDescent="0.25">
      <c r="A105" s="43"/>
      <c r="B105" s="43"/>
      <c r="C105" s="43"/>
      <c r="D105" s="43"/>
      <c r="E105" s="43"/>
      <c r="F105" s="4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ht="15.75" x14ac:dyDescent="0.25">
      <c r="A106" s="43"/>
      <c r="B106" s="43"/>
      <c r="C106" s="43"/>
      <c r="D106" s="43"/>
      <c r="E106" s="43"/>
      <c r="F106" s="48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ht="15.75" x14ac:dyDescent="0.25">
      <c r="A107" s="43"/>
      <c r="B107" s="43"/>
      <c r="C107" s="43"/>
      <c r="D107" s="43"/>
      <c r="E107" s="43"/>
      <c r="F107" s="4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ht="15.75" x14ac:dyDescent="0.25">
      <c r="A108" s="43"/>
      <c r="B108" s="43"/>
      <c r="C108" s="43"/>
      <c r="D108" s="43"/>
      <c r="E108" s="43"/>
      <c r="F108" s="48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5.75" x14ac:dyDescent="0.25">
      <c r="A109" s="43"/>
      <c r="B109" s="43"/>
      <c r="C109" s="43"/>
      <c r="D109" s="43"/>
      <c r="E109" s="43"/>
      <c r="F109" s="4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5.75" x14ac:dyDescent="0.25">
      <c r="A110" s="43"/>
      <c r="B110" s="43"/>
      <c r="C110" s="43"/>
      <c r="D110" s="43"/>
      <c r="E110" s="43"/>
      <c r="F110" s="48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5.75" x14ac:dyDescent="0.25">
      <c r="A111" s="43"/>
      <c r="B111" s="43"/>
      <c r="C111" s="43"/>
      <c r="D111" s="43"/>
      <c r="E111" s="43"/>
      <c r="F111" s="4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ht="15.75" x14ac:dyDescent="0.25">
      <c r="A112" s="43"/>
      <c r="B112" s="43"/>
      <c r="C112" s="43"/>
      <c r="D112" s="43"/>
      <c r="E112" s="43"/>
      <c r="F112" s="48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ht="15.75" x14ac:dyDescent="0.25">
      <c r="A113" s="43"/>
      <c r="B113" s="43"/>
      <c r="C113" s="43"/>
      <c r="D113" s="43"/>
      <c r="E113" s="43"/>
      <c r="F113" s="4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5.75" x14ac:dyDescent="0.25">
      <c r="A114" s="43"/>
      <c r="B114" s="43"/>
      <c r="C114" s="43"/>
      <c r="D114" s="43"/>
      <c r="E114" s="43"/>
      <c r="F114" s="48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ht="15.75" x14ac:dyDescent="0.25">
      <c r="A115" s="43"/>
      <c r="B115" s="43"/>
      <c r="C115" s="43"/>
      <c r="D115" s="43"/>
      <c r="E115" s="43"/>
      <c r="F115" s="4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5.75" x14ac:dyDescent="0.25">
      <c r="A116" s="43"/>
      <c r="B116" s="43"/>
      <c r="C116" s="43"/>
      <c r="D116" s="43"/>
      <c r="E116" s="43"/>
      <c r="F116" s="48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5.75" x14ac:dyDescent="0.25">
      <c r="A117" s="43"/>
      <c r="B117" s="43"/>
      <c r="C117" s="43"/>
      <c r="D117" s="43"/>
      <c r="E117" s="43"/>
      <c r="F117" s="4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5.75" x14ac:dyDescent="0.25">
      <c r="A118" s="43"/>
      <c r="B118" s="43"/>
      <c r="C118" s="43"/>
      <c r="D118" s="43"/>
      <c r="E118" s="43"/>
      <c r="F118" s="48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ht="15.75" x14ac:dyDescent="0.25">
      <c r="A119" s="43"/>
      <c r="B119" s="43"/>
      <c r="C119" s="43"/>
      <c r="D119" s="43"/>
      <c r="E119" s="43"/>
      <c r="F119" s="4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5.75" x14ac:dyDescent="0.25">
      <c r="A120" s="43"/>
      <c r="B120" s="43"/>
      <c r="C120" s="43"/>
      <c r="D120" s="43"/>
      <c r="E120" s="43"/>
      <c r="F120" s="48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ht="15.75" x14ac:dyDescent="0.25">
      <c r="A121" s="43"/>
      <c r="B121" s="43"/>
      <c r="C121" s="43"/>
      <c r="D121" s="43"/>
      <c r="E121" s="43"/>
      <c r="F121" s="4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ht="15.75" x14ac:dyDescent="0.25">
      <c r="A122" s="43"/>
      <c r="B122" s="43"/>
      <c r="C122" s="43"/>
      <c r="D122" s="43"/>
      <c r="E122" s="43"/>
      <c r="F122" s="4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ht="15.75" x14ac:dyDescent="0.25">
      <c r="A123" s="43"/>
      <c r="B123" s="43"/>
      <c r="C123" s="43"/>
      <c r="D123" s="43"/>
      <c r="E123" s="43"/>
      <c r="F123" s="4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ht="15.75" x14ac:dyDescent="0.25">
      <c r="A124" s="43"/>
      <c r="B124" s="43"/>
      <c r="C124" s="43"/>
      <c r="D124" s="43"/>
      <c r="E124" s="43"/>
      <c r="F124" s="4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ht="15.75" x14ac:dyDescent="0.25">
      <c r="A125" s="43"/>
      <c r="B125" s="43"/>
      <c r="C125" s="43"/>
      <c r="D125" s="43"/>
      <c r="E125" s="43"/>
      <c r="F125" s="4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ht="15.75" x14ac:dyDescent="0.25">
      <c r="A126" s="43"/>
      <c r="B126" s="43"/>
      <c r="C126" s="43"/>
      <c r="D126" s="43"/>
      <c r="E126" s="43"/>
      <c r="F126" s="4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ht="15.75" x14ac:dyDescent="0.25">
      <c r="A127" s="43"/>
      <c r="B127" s="43"/>
      <c r="C127" s="43"/>
      <c r="D127" s="43"/>
      <c r="E127" s="43"/>
      <c r="F127" s="4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ht="15.75" x14ac:dyDescent="0.25">
      <c r="A128" s="43"/>
      <c r="B128" s="43"/>
      <c r="C128" s="43"/>
      <c r="D128" s="43"/>
      <c r="E128" s="43"/>
      <c r="F128" s="4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ht="15.75" x14ac:dyDescent="0.25">
      <c r="A129" s="43"/>
      <c r="B129" s="43"/>
      <c r="C129" s="43"/>
      <c r="D129" s="43"/>
      <c r="E129" s="43"/>
      <c r="F129" s="4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ht="15.75" x14ac:dyDescent="0.25">
      <c r="A130" s="43"/>
      <c r="B130" s="43"/>
      <c r="C130" s="43"/>
      <c r="D130" s="43"/>
      <c r="E130" s="43"/>
      <c r="F130" s="4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ht="15.75" x14ac:dyDescent="0.25">
      <c r="A131" s="43"/>
      <c r="B131" s="43"/>
      <c r="C131" s="43"/>
      <c r="D131" s="43"/>
      <c r="E131" s="43"/>
      <c r="F131" s="4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ht="15.75" x14ac:dyDescent="0.25">
      <c r="A132" s="43"/>
      <c r="B132" s="43"/>
      <c r="C132" s="43"/>
      <c r="D132" s="43"/>
      <c r="E132" s="43"/>
      <c r="F132" s="4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ht="15.75" x14ac:dyDescent="0.25">
      <c r="A133" s="43"/>
      <c r="B133" s="43"/>
      <c r="C133" s="43"/>
      <c r="D133" s="43"/>
      <c r="E133" s="43"/>
      <c r="F133" s="4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ht="15.75" x14ac:dyDescent="0.25">
      <c r="A134" s="43"/>
      <c r="B134" s="43"/>
      <c r="C134" s="43"/>
      <c r="D134" s="43"/>
      <c r="E134" s="43"/>
      <c r="F134" s="4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ht="15.75" x14ac:dyDescent="0.25">
      <c r="A135" s="43"/>
      <c r="B135" s="43"/>
      <c r="C135" s="43"/>
      <c r="D135" s="43"/>
      <c r="E135" s="43"/>
      <c r="F135" s="4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ht="15.75" x14ac:dyDescent="0.25">
      <c r="A136" s="43"/>
      <c r="B136" s="43"/>
      <c r="C136" s="43"/>
      <c r="D136" s="43"/>
      <c r="E136" s="43"/>
      <c r="F136" s="48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ht="15.75" x14ac:dyDescent="0.25">
      <c r="A137" s="43"/>
      <c r="B137" s="43"/>
      <c r="C137" s="43"/>
      <c r="D137" s="43"/>
      <c r="E137" s="43"/>
      <c r="F137" s="4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ht="15.75" x14ac:dyDescent="0.25">
      <c r="A138" s="43"/>
      <c r="B138" s="43"/>
      <c r="C138" s="43"/>
      <c r="D138" s="43"/>
      <c r="E138" s="43"/>
      <c r="F138" s="4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ht="15.75" x14ac:dyDescent="0.25">
      <c r="A139" s="43"/>
      <c r="B139" s="43"/>
      <c r="C139" s="43"/>
      <c r="D139" s="43"/>
      <c r="E139" s="43"/>
      <c r="F139" s="4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ht="15.75" x14ac:dyDescent="0.25">
      <c r="A140" s="43"/>
      <c r="B140" s="43"/>
      <c r="C140" s="43"/>
      <c r="D140" s="43"/>
      <c r="E140" s="43"/>
      <c r="F140" s="4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15.75" x14ac:dyDescent="0.25">
      <c r="A141" s="43"/>
      <c r="B141" s="43"/>
      <c r="C141" s="43"/>
      <c r="D141" s="43"/>
      <c r="E141" s="43"/>
      <c r="F141" s="4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15.75" x14ac:dyDescent="0.25">
      <c r="A142" s="43"/>
      <c r="B142" s="43"/>
      <c r="C142" s="43"/>
      <c r="D142" s="43"/>
      <c r="E142" s="43"/>
      <c r="F142" s="4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15.75" x14ac:dyDescent="0.25">
      <c r="A143" s="43"/>
      <c r="B143" s="43"/>
      <c r="C143" s="43"/>
      <c r="D143" s="43"/>
      <c r="E143" s="43"/>
      <c r="F143" s="4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ht="15.75" x14ac:dyDescent="0.25">
      <c r="A144" s="43"/>
      <c r="B144" s="43"/>
      <c r="C144" s="43"/>
      <c r="D144" s="43"/>
      <c r="E144" s="43"/>
      <c r="F144" s="4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ht="15.75" x14ac:dyDescent="0.25">
      <c r="A145" s="43"/>
      <c r="B145" s="43"/>
      <c r="C145" s="43"/>
      <c r="D145" s="43"/>
      <c r="E145" s="43"/>
      <c r="F145" s="4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ht="15.75" x14ac:dyDescent="0.25">
      <c r="A146" s="43"/>
      <c r="B146" s="43"/>
      <c r="C146" s="43"/>
      <c r="D146" s="43"/>
      <c r="E146" s="43"/>
      <c r="F146" s="4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ht="15.75" x14ac:dyDescent="0.25">
      <c r="A147" s="43"/>
      <c r="B147" s="43"/>
      <c r="C147" s="43"/>
      <c r="D147" s="43"/>
      <c r="E147" s="43"/>
      <c r="F147" s="4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ht="15.75" x14ac:dyDescent="0.25">
      <c r="A148" s="43"/>
      <c r="B148" s="43"/>
      <c r="C148" s="43"/>
      <c r="D148" s="43"/>
      <c r="E148" s="43"/>
      <c r="F148" s="4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ht="15.75" x14ac:dyDescent="0.25">
      <c r="A149" s="43"/>
      <c r="B149" s="43"/>
      <c r="C149" s="43"/>
      <c r="D149" s="43"/>
      <c r="E149" s="43"/>
      <c r="F149" s="4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ht="15.75" x14ac:dyDescent="0.25">
      <c r="A150" s="43"/>
      <c r="B150" s="43"/>
      <c r="C150" s="43"/>
      <c r="D150" s="43"/>
      <c r="E150" s="43"/>
      <c r="F150" s="4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ht="15.75" x14ac:dyDescent="0.25">
      <c r="A151" s="43"/>
      <c r="B151" s="43"/>
      <c r="C151" s="43"/>
      <c r="D151" s="43"/>
      <c r="E151" s="43"/>
      <c r="F151" s="4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ht="15.75" x14ac:dyDescent="0.25">
      <c r="A152" s="43"/>
      <c r="B152" s="43"/>
      <c r="C152" s="43"/>
      <c r="D152" s="43"/>
      <c r="E152" s="43"/>
      <c r="F152" s="4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ht="15.75" x14ac:dyDescent="0.25">
      <c r="A153" s="43"/>
      <c r="B153" s="43"/>
      <c r="C153" s="43"/>
      <c r="D153" s="43"/>
      <c r="E153" s="43"/>
      <c r="F153" s="4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ht="15.75" x14ac:dyDescent="0.25">
      <c r="A154" s="43"/>
      <c r="B154" s="43"/>
      <c r="C154" s="43"/>
      <c r="D154" s="43"/>
      <c r="E154" s="43"/>
      <c r="F154" s="4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ht="15.75" x14ac:dyDescent="0.25">
      <c r="A155" s="43"/>
      <c r="B155" s="43"/>
      <c r="C155" s="43"/>
      <c r="D155" s="43"/>
      <c r="E155" s="43"/>
      <c r="F155" s="48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ht="15.75" x14ac:dyDescent="0.25">
      <c r="A156" s="43"/>
      <c r="B156" s="43"/>
      <c r="C156" s="43"/>
      <c r="D156" s="43"/>
      <c r="E156" s="43"/>
      <c r="F156" s="4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ht="15.75" x14ac:dyDescent="0.25">
      <c r="A157" s="43"/>
      <c r="B157" s="43"/>
      <c r="C157" s="43"/>
      <c r="D157" s="43"/>
      <c r="E157" s="43"/>
      <c r="F157" s="4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ht="15.75" x14ac:dyDescent="0.25">
      <c r="A158" s="43"/>
      <c r="B158" s="43"/>
      <c r="C158" s="43"/>
      <c r="D158" s="43"/>
      <c r="E158" s="43"/>
      <c r="F158" s="4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ht="15.75" x14ac:dyDescent="0.25">
      <c r="A159" s="43"/>
      <c r="B159" s="43"/>
      <c r="C159" s="43"/>
      <c r="D159" s="43"/>
      <c r="E159" s="43"/>
      <c r="F159" s="4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</sheetData>
  <mergeCells count="28">
    <mergeCell ref="A26:B26"/>
    <mergeCell ref="A27:B28"/>
    <mergeCell ref="A29:B29"/>
    <mergeCell ref="A30:B31"/>
    <mergeCell ref="A22:A23"/>
    <mergeCell ref="F22:F23"/>
    <mergeCell ref="E16:E23"/>
    <mergeCell ref="F16:F21"/>
    <mergeCell ref="E14:E15"/>
    <mergeCell ref="F14:F15"/>
    <mergeCell ref="A12:A13"/>
    <mergeCell ref="F12:F13"/>
    <mergeCell ref="C9:D9"/>
    <mergeCell ref="C10:D10"/>
    <mergeCell ref="C11:D11"/>
    <mergeCell ref="C6:D6"/>
    <mergeCell ref="C7:D7"/>
    <mergeCell ref="C8:D8"/>
    <mergeCell ref="C4:D4"/>
    <mergeCell ref="E4:E7"/>
    <mergeCell ref="F4:F11"/>
    <mergeCell ref="C5:D5"/>
    <mergeCell ref="C2:D2"/>
    <mergeCell ref="E2:E3"/>
    <mergeCell ref="F2:F3"/>
    <mergeCell ref="A1:F1"/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Экономист1</dc:creator>
  <cp:lastModifiedBy>Экономист1</cp:lastModifiedBy>
  <dcterms:created xsi:type="dcterms:W3CDTF">2020-01-13T06:15:28Z</dcterms:created>
  <dcterms:modified xsi:type="dcterms:W3CDTF">2020-01-13T06:17:22Z</dcterms:modified>
</cp:coreProperties>
</file>